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0"/>
  <workbookPr/>
  <mc:AlternateContent xmlns:mc="http://schemas.openxmlformats.org/markup-compatibility/2006">
    <mc:Choice Requires="x15">
      <x15ac:absPath xmlns:x15ac="http://schemas.microsoft.com/office/spreadsheetml/2010/11/ac" url="https://fiducoldexsa-my.sharepoint.com/personal/lina_larrota_innpulsacolombia_com/Documents/Aldea 2.0/TDRs/OPERADOR/Publicados/"/>
    </mc:Choice>
  </mc:AlternateContent>
  <xr:revisionPtr revIDLastSave="0" documentId="8_{92D4D4F9-66F3-4947-914F-7DAE664CDCFD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Oferta económica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yDIbBGBB1+OL+WsBAfu7BrxFA6Pog4t6XKQtuPYWyMI="/>
    </ext>
  </extLst>
</workbook>
</file>

<file path=xl/calcChain.xml><?xml version="1.0" encoding="utf-8"?>
<calcChain xmlns="http://schemas.openxmlformats.org/spreadsheetml/2006/main">
  <c r="I13" i="1" l="1"/>
  <c r="J13" i="1" s="1"/>
  <c r="I4" i="1"/>
  <c r="J4" i="1" s="1"/>
  <c r="I18" i="1"/>
  <c r="J18" i="1" s="1"/>
  <c r="I10" i="1"/>
  <c r="J10" i="1" s="1"/>
  <c r="I6" i="1"/>
  <c r="J6" i="1" s="1"/>
  <c r="H13" i="1"/>
  <c r="H11" i="1"/>
  <c r="I11" i="1" s="1"/>
  <c r="J11" i="1" s="1"/>
  <c r="H9" i="1"/>
  <c r="I9" i="1" s="1"/>
  <c r="J9" i="1" s="1"/>
  <c r="H8" i="1"/>
  <c r="I8" i="1" s="1"/>
  <c r="J8" i="1" s="1"/>
  <c r="H4" i="1"/>
  <c r="G16" i="1"/>
  <c r="I16" i="1" s="1"/>
  <c r="J16" i="1" s="1"/>
  <c r="G10" i="1"/>
  <c r="G18" i="1"/>
  <c r="G12" i="1"/>
  <c r="I12" i="1" s="1"/>
  <c r="J12" i="1" s="1"/>
  <c r="H19" i="1"/>
  <c r="I19" i="1" s="1"/>
  <c r="J19" i="1" s="1"/>
  <c r="H17" i="1"/>
  <c r="I17" i="1" s="1"/>
  <c r="J17" i="1" s="1"/>
  <c r="H15" i="1"/>
  <c r="I15" i="1" s="1"/>
  <c r="J15" i="1" s="1"/>
  <c r="H14" i="1"/>
  <c r="I14" i="1" s="1"/>
  <c r="J14" i="1" s="1"/>
  <c r="H7" i="1"/>
  <c r="I7" i="1" s="1"/>
  <c r="J7" i="1" s="1"/>
  <c r="H5" i="1"/>
  <c r="I5" i="1" s="1"/>
  <c r="J5" i="1" s="1"/>
  <c r="J20" i="1" l="1"/>
</calcChain>
</file>

<file path=xl/sharedStrings.xml><?xml version="1.0" encoding="utf-8"?>
<sst xmlns="http://schemas.openxmlformats.org/spreadsheetml/2006/main" count="65" uniqueCount="30">
  <si>
    <t>ANEXO 4: OFERTA ECONÓMICA
TÉRMINOS DE REFERENCIA PARA SELECCIONAR Y CONTRATAR OPERADORES CON EL FIN DE EJECUTAR A NIVEL TÉCNICO, ADMINISTRATIVO, FINANCIERO Y LEGAL EL PROGRAMA ALDEA DE INNPULSA COLOMBIA</t>
  </si>
  <si>
    <t xml:space="preserve">
INSTRUCCIONES:
1)	El valor que debe incluirse en la oferta económica corresponde a lo indicado en la columna G. Estos valores unitarios deben corresponder al valor promedio o unitario por cada categoría, según lo expresado en el Anexo 2 - Tarifario (celdas sombreadas en amarillo)
2)	El valor total de las categorías: Consultoría y Mentoría, se obtiene al multiplicar el valor unitario (IVA incluido) por la cantidad máxima de horas y número esperado de emprendimientos. Estos últimos dos valores establecidos en los términos de referencia.
3)	El valor total de las categorías: Costo operativo de la redención del capital productivo y costo operativo del acceso a los servicios de Laboratorio e Infraestructura, se obtiene al multiplicar el valor unitario (IVA incluido) por el número esperado de emprendimientos. Este valor establecido en los términos de referencia.
4)	El valor de capital productivo y acceso a laboratorios e infraestructura son valores exentos de IVA que corresponden a recursos de INNPULSA COLOMBIA que será administrados por los operadores contratados, por lo que se tendrán en cuenta para la estimación a partir del valor fijo establecido en los términos de referencia y el número de emprendimientos esperados.
</t>
  </si>
  <si>
    <t>Nivel de madurez</t>
  </si>
  <si>
    <t>Categoría</t>
  </si>
  <si>
    <t>Unidad</t>
  </si>
  <si>
    <t>Número de emprendimientos esperados*</t>
  </si>
  <si>
    <t>Cantidad horas*</t>
  </si>
  <si>
    <t>Valor unitario máximo (incluido IVA)</t>
  </si>
  <si>
    <t>Valor Unitario y/o Promedio -según aplique - (de acuerdo con el tarifario - Anexo 2)</t>
  </si>
  <si>
    <t>IVA</t>
  </si>
  <si>
    <t>Valor Unitario (IVA incluido)</t>
  </si>
  <si>
    <t>Valor Total (IVA incluido)</t>
  </si>
  <si>
    <t>Básico</t>
  </si>
  <si>
    <t>Consultoría</t>
  </si>
  <si>
    <t>Hora</t>
  </si>
  <si>
    <t xml:space="preserve">Mentoría </t>
  </si>
  <si>
    <t>Capital productivo</t>
  </si>
  <si>
    <t>Emprendimiento</t>
  </si>
  <si>
    <t>No aplica</t>
  </si>
  <si>
    <t xml:space="preserve">Costo operativo de la rendención del Capital productivo </t>
  </si>
  <si>
    <t>Intermedio</t>
  </si>
  <si>
    <t>Consultoría (hora)</t>
  </si>
  <si>
    <t>Mentoría (hora)</t>
  </si>
  <si>
    <t>Acceso a Laboratorios e Infraestructura</t>
  </si>
  <si>
    <t xml:space="preserve">Costo operativo del acceso a los servicios de Laboratorio e Infraestructura </t>
  </si>
  <si>
    <t>Avanzado</t>
  </si>
  <si>
    <t>Costo operativo del acceso a los servicios de Laboratorio e Infraestructura</t>
  </si>
  <si>
    <t>Total</t>
  </si>
  <si>
    <t>*Información especificada en el numeral 2.2.3 y 4.1.3</t>
  </si>
  <si>
    <t xml:space="preserve">El anexo deberá presentarse en formato XLS o XLSX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</si>
</sst>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\ * #,##0.00_-;\-&quot;$&quot;\ * #,##0.00_-;_-&quot;$&quot;\ * &quot;-&quot;??_-;_-@_-"/>
    <numFmt numFmtId="165" formatCode="_-[$$-240A]\ * #,##0_-;\-[$$-240A]\ * #,##0_-;_-[$$-240A]\ * &quot;-&quot;??_-;_-@_-"/>
  </numFmts>
  <fonts count="12">
    <font>
      <sz val="11"/>
      <color theme="1"/>
      <name val="Calibri"/>
      <scheme val="minor"/>
    </font>
    <font>
      <sz val="12"/>
      <color theme="1"/>
      <name val="Quattrocento Sans"/>
      <family val="2"/>
    </font>
    <font>
      <b/>
      <sz val="16"/>
      <color theme="1"/>
      <name val="Quattrocento Sans"/>
      <family val="2"/>
    </font>
    <font>
      <sz val="16"/>
      <color theme="1"/>
      <name val="Quattrocento Sans"/>
      <family val="2"/>
    </font>
    <font>
      <b/>
      <i/>
      <sz val="16"/>
      <color theme="1"/>
      <name val="Quattrocento Sans"/>
      <family val="2"/>
    </font>
    <font>
      <sz val="11"/>
      <color theme="1"/>
      <name val="Calibri"/>
      <family val="2"/>
      <scheme val="minor"/>
    </font>
    <font>
      <b/>
      <sz val="20"/>
      <name val="Quattrocento Sans"/>
      <family val="2"/>
    </font>
    <font>
      <b/>
      <sz val="16"/>
      <color rgb="FFFF0000"/>
      <name val="Quattrocento Sans"/>
      <family val="2"/>
    </font>
    <font>
      <sz val="16"/>
      <color rgb="FFFF0000"/>
      <name val="Quattrocento Sans"/>
      <family val="2"/>
    </font>
    <font>
      <sz val="16"/>
      <name val="Quattrocento Sans"/>
      <family val="2"/>
    </font>
    <font>
      <b/>
      <sz val="14"/>
      <color theme="1"/>
      <name val="Quattrocento Sans"/>
      <family val="2"/>
    </font>
    <font>
      <b/>
      <sz val="20"/>
      <color rgb="FFFF0000"/>
      <name val="Quattrocento Sans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6DDE8"/>
        <bgColor rgb="FFB6DDE8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4"/>
      </right>
      <top style="medium">
        <color indexed="64"/>
      </top>
      <bottom/>
      <diagonal/>
    </border>
    <border>
      <left style="thin">
        <color theme="4"/>
      </left>
      <right style="thin">
        <color theme="4"/>
      </right>
      <top style="medium">
        <color indexed="64"/>
      </top>
      <bottom/>
      <diagonal/>
    </border>
    <border>
      <left style="thin">
        <color theme="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80">
    <xf numFmtId="0" fontId="0" fillId="0" borderId="0" xfId="0"/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/>
    <xf numFmtId="0" fontId="4" fillId="2" borderId="1" xfId="0" applyFont="1" applyFill="1" applyBorder="1"/>
    <xf numFmtId="0" fontId="1" fillId="2" borderId="5" xfId="0" applyFont="1" applyFill="1" applyBorder="1" applyAlignment="1">
      <alignment wrapText="1"/>
    </xf>
    <xf numFmtId="0" fontId="1" fillId="2" borderId="5" xfId="0" applyFont="1" applyFill="1" applyBorder="1"/>
    <xf numFmtId="0" fontId="0" fillId="0" borderId="5" xfId="0" applyBorder="1"/>
    <xf numFmtId="164" fontId="1" fillId="2" borderId="1" xfId="1" applyFont="1" applyFill="1" applyBorder="1"/>
    <xf numFmtId="0" fontId="2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5" fontId="3" fillId="0" borderId="5" xfId="1" applyNumberFormat="1" applyFont="1" applyBorder="1" applyAlignment="1">
      <alignment horizontal="center" vertical="center"/>
    </xf>
    <xf numFmtId="165" fontId="3" fillId="0" borderId="5" xfId="2" applyNumberFormat="1" applyFont="1" applyBorder="1" applyAlignment="1">
      <alignment horizontal="center" vertical="center"/>
    </xf>
    <xf numFmtId="165" fontId="3" fillId="0" borderId="5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5" fontId="3" fillId="0" borderId="7" xfId="1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65" fontId="3" fillId="4" borderId="7" xfId="1" applyNumberFormat="1" applyFont="1" applyFill="1" applyBorder="1" applyAlignment="1">
      <alignment horizontal="center" vertical="center"/>
    </xf>
    <xf numFmtId="165" fontId="3" fillId="4" borderId="5" xfId="1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5" borderId="5" xfId="0" applyFont="1" applyFill="1" applyBorder="1" applyAlignment="1">
      <alignment horizontal="left" vertical="center"/>
    </xf>
    <xf numFmtId="0" fontId="3" fillId="5" borderId="5" xfId="0" applyFont="1" applyFill="1" applyBorder="1" applyAlignment="1">
      <alignment horizontal="center" vertical="center"/>
    </xf>
    <xf numFmtId="165" fontId="3" fillId="5" borderId="5" xfId="1" applyNumberFormat="1" applyFont="1" applyFill="1" applyBorder="1" applyAlignment="1">
      <alignment horizontal="center" vertical="center"/>
    </xf>
    <xf numFmtId="165" fontId="3" fillId="5" borderId="5" xfId="2" applyNumberFormat="1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left" vertical="center" wrapText="1"/>
    </xf>
    <xf numFmtId="0" fontId="9" fillId="5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5" fontId="9" fillId="5" borderId="5" xfId="2" applyNumberFormat="1" applyFont="1" applyFill="1" applyBorder="1" applyAlignment="1">
      <alignment horizontal="center" vertical="center"/>
    </xf>
    <xf numFmtId="165" fontId="9" fillId="5" borderId="5" xfId="1" applyNumberFormat="1" applyFont="1" applyFill="1" applyBorder="1" applyAlignment="1">
      <alignment horizontal="center" vertical="center"/>
    </xf>
    <xf numFmtId="164" fontId="3" fillId="0" borderId="7" xfId="1" applyFont="1" applyBorder="1" applyAlignment="1">
      <alignment horizontal="center" vertical="center"/>
    </xf>
    <xf numFmtId="164" fontId="3" fillId="0" borderId="5" xfId="1" applyFont="1" applyBorder="1" applyAlignment="1">
      <alignment horizontal="center" vertical="center"/>
    </xf>
    <xf numFmtId="165" fontId="3" fillId="5" borderId="5" xfId="0" applyNumberFormat="1" applyFont="1" applyFill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165" fontId="3" fillId="5" borderId="10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3" fillId="4" borderId="12" xfId="1" applyNumberFormat="1" applyFont="1" applyFill="1" applyBorder="1" applyAlignment="1">
      <alignment horizontal="center" vertical="center"/>
    </xf>
    <xf numFmtId="164" fontId="3" fillId="0" borderId="12" xfId="1" applyFont="1" applyBorder="1" applyAlignment="1">
      <alignment horizontal="center" vertical="center"/>
    </xf>
    <xf numFmtId="165" fontId="3" fillId="0" borderId="13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164" fontId="1" fillId="2" borderId="1" xfId="0" applyNumberFormat="1" applyFont="1" applyFill="1" applyBorder="1"/>
    <xf numFmtId="164" fontId="1" fillId="2" borderId="0" xfId="1" applyFont="1" applyFill="1"/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165" fontId="3" fillId="0" borderId="7" xfId="2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/>
    </xf>
    <xf numFmtId="165" fontId="3" fillId="0" borderId="16" xfId="1" applyNumberFormat="1" applyFont="1" applyBorder="1" applyAlignment="1">
      <alignment horizontal="center" vertical="center"/>
    </xf>
    <xf numFmtId="165" fontId="3" fillId="4" borderId="16" xfId="1" applyNumberFormat="1" applyFont="1" applyFill="1" applyBorder="1" applyAlignment="1">
      <alignment horizontal="center" vertical="center"/>
    </xf>
    <xf numFmtId="164" fontId="3" fillId="0" borderId="16" xfId="1" applyFont="1" applyBorder="1" applyAlignment="1">
      <alignment horizontal="center" vertical="center"/>
    </xf>
    <xf numFmtId="165" fontId="3" fillId="0" borderId="16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65" fontId="3" fillId="0" borderId="16" xfId="2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64" fontId="10" fillId="2" borderId="24" xfId="1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customschemas.google.com/relationships/workbookmetadata" Target="metadata"/><Relationship Id="rId10" Type="http://schemas.openxmlformats.org/officeDocument/2006/relationships/customXml" Target="../customXml/item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604837</xdr:colOff>
      <xdr:row>0</xdr:row>
      <xdr:rowOff>228600</xdr:rowOff>
    </xdr:from>
    <xdr:to>
      <xdr:col>8</xdr:col>
      <xdr:colOff>1924050</xdr:colOff>
      <xdr:row>0</xdr:row>
      <xdr:rowOff>781050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3D80FF-9B67-485B-BCF9-E80724C37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97837" y="228600"/>
          <a:ext cx="1319213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0</xdr:row>
      <xdr:rowOff>269082</xdr:rowOff>
    </xdr:from>
    <xdr:to>
      <xdr:col>1</xdr:col>
      <xdr:colOff>2157413</xdr:colOff>
      <xdr:row>0</xdr:row>
      <xdr:rowOff>831057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3750528B-6360-41A3-8F71-AE0164AB8A40}"/>
            </a:ext>
            <a:ext uri="{147F2762-F138-4A5C-976F-8EAC2B608ADB}">
              <a16:predDERef xmlns:a16="http://schemas.microsoft.com/office/drawing/2014/main" pred="{A7BB7FF2-F9E4-49AF-B87C-F73F46B2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269082"/>
          <a:ext cx="1471613" cy="56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12"/>
  <sheetViews>
    <sheetView tabSelected="1" topLeftCell="A5" zoomScale="50" zoomScaleNormal="50" workbookViewId="0">
      <selection activeCell="D14" sqref="D14:D19"/>
    </sheetView>
  </sheetViews>
  <sheetFormatPr defaultColWidth="14.42578125" defaultRowHeight="15" customHeight="1"/>
  <cols>
    <col min="1" max="1" width="33.42578125" customWidth="1"/>
    <col min="2" max="2" width="75.140625" style="6" customWidth="1"/>
    <col min="3" max="3" width="37.140625" style="6" customWidth="1"/>
    <col min="4" max="4" width="32" style="6" customWidth="1"/>
    <col min="5" max="7" width="30" style="6" customWidth="1"/>
    <col min="8" max="9" width="30" customWidth="1"/>
    <col min="10" max="10" width="35.7109375" customWidth="1"/>
    <col min="11" max="12" width="11.42578125" customWidth="1"/>
    <col min="13" max="13" width="21.7109375" customWidth="1"/>
    <col min="14" max="14" width="27.42578125" customWidth="1"/>
    <col min="15" max="23" width="11.42578125" customWidth="1"/>
  </cols>
  <sheetData>
    <row r="1" spans="1:23 16384:16384" ht="169.5" customHeight="1" thickBot="1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 16384:16384" ht="304.5" customHeight="1">
      <c r="A2" s="56" t="s">
        <v>1</v>
      </c>
      <c r="B2" s="57"/>
      <c r="C2" s="57"/>
      <c r="D2" s="57"/>
      <c r="E2" s="57"/>
      <c r="F2" s="57"/>
      <c r="G2" s="57"/>
      <c r="H2" s="57"/>
      <c r="I2" s="57"/>
      <c r="J2" s="5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 16384:16384" ht="147.75" customHeight="1">
      <c r="A3" s="61" t="s">
        <v>2</v>
      </c>
      <c r="B3" s="62" t="s">
        <v>3</v>
      </c>
      <c r="C3" s="62" t="s">
        <v>4</v>
      </c>
      <c r="D3" s="63" t="s">
        <v>5</v>
      </c>
      <c r="E3" s="63" t="s">
        <v>6</v>
      </c>
      <c r="F3" s="63" t="s">
        <v>7</v>
      </c>
      <c r="G3" s="63" t="s">
        <v>8</v>
      </c>
      <c r="H3" s="62" t="s">
        <v>9</v>
      </c>
      <c r="I3" s="62" t="s">
        <v>10</v>
      </c>
      <c r="J3" s="64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 16384:16384" ht="45" customHeight="1">
      <c r="A4" s="52" t="s">
        <v>12</v>
      </c>
      <c r="B4" s="17" t="s">
        <v>13</v>
      </c>
      <c r="C4" s="13" t="s">
        <v>14</v>
      </c>
      <c r="D4" s="53">
        <v>190</v>
      </c>
      <c r="E4" s="21">
        <v>15</v>
      </c>
      <c r="F4" s="14">
        <v>214000</v>
      </c>
      <c r="G4" s="19"/>
      <c r="H4" s="32">
        <f>+G4*0.19</f>
        <v>0</v>
      </c>
      <c r="I4" s="35">
        <f>+H4+G4</f>
        <v>0</v>
      </c>
      <c r="J4" s="36">
        <f>+I4*E4*D4</f>
        <v>0</v>
      </c>
      <c r="K4" s="2"/>
      <c r="L4" s="2"/>
      <c r="M4" s="7"/>
      <c r="N4" s="59"/>
      <c r="O4" s="2"/>
      <c r="P4" s="2"/>
      <c r="Q4" s="2"/>
      <c r="R4" s="2"/>
      <c r="S4" s="2"/>
      <c r="T4" s="2"/>
      <c r="U4" s="2"/>
      <c r="V4" s="2"/>
      <c r="W4" s="2"/>
    </row>
    <row r="5" spans="1:23 16384:16384" ht="45" customHeight="1">
      <c r="A5" s="50"/>
      <c r="B5" s="15" t="s">
        <v>15</v>
      </c>
      <c r="C5" s="9" t="s">
        <v>14</v>
      </c>
      <c r="D5" s="54"/>
      <c r="E5" s="18">
        <v>3</v>
      </c>
      <c r="F5" s="10">
        <v>170000</v>
      </c>
      <c r="G5" s="20"/>
      <c r="H5" s="33">
        <f>+G5*0.19</f>
        <v>0</v>
      </c>
      <c r="I5" s="12">
        <f>+H5+G5</f>
        <v>0</v>
      </c>
      <c r="J5" s="37">
        <f>+I5*E5*D4</f>
        <v>0</v>
      </c>
      <c r="K5" s="2"/>
      <c r="L5" s="2"/>
      <c r="M5" s="7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 16384:16384" ht="45" customHeight="1">
      <c r="A6" s="50"/>
      <c r="B6" s="23" t="s">
        <v>16</v>
      </c>
      <c r="C6" s="24" t="s">
        <v>17</v>
      </c>
      <c r="D6" s="54"/>
      <c r="E6" s="18" t="s">
        <v>18</v>
      </c>
      <c r="F6" s="25">
        <v>2500000</v>
      </c>
      <c r="G6" s="25">
        <v>2500000</v>
      </c>
      <c r="H6" s="24" t="s">
        <v>18</v>
      </c>
      <c r="I6" s="34">
        <f>+G6</f>
        <v>2500000</v>
      </c>
      <c r="J6" s="38">
        <f>+I6*D4</f>
        <v>475000000</v>
      </c>
      <c r="K6" s="2"/>
      <c r="L6" s="2"/>
      <c r="M6" s="7"/>
      <c r="N6" s="2"/>
      <c r="O6" s="2"/>
      <c r="P6" s="2"/>
      <c r="Q6" s="2"/>
      <c r="R6" s="2"/>
      <c r="S6" s="2"/>
      <c r="T6" s="2"/>
      <c r="U6" s="2"/>
      <c r="V6" s="2"/>
      <c r="W6" s="2"/>
      <c r="XFD6" s="10"/>
    </row>
    <row r="7" spans="1:23 16384:16384" ht="45" customHeight="1">
      <c r="A7" s="67"/>
      <c r="B7" s="68" t="s">
        <v>19</v>
      </c>
      <c r="C7" s="69" t="s">
        <v>17</v>
      </c>
      <c r="D7" s="54"/>
      <c r="E7" s="46" t="s">
        <v>18</v>
      </c>
      <c r="F7" s="70">
        <v>250000</v>
      </c>
      <c r="G7" s="71"/>
      <c r="H7" s="72">
        <f>+G7*0.19</f>
        <v>0</v>
      </c>
      <c r="I7" s="73">
        <f>+H7+G7</f>
        <v>0</v>
      </c>
      <c r="J7" s="74">
        <f>+I7*D4</f>
        <v>0</v>
      </c>
      <c r="K7" s="2"/>
      <c r="L7" s="2"/>
      <c r="M7" s="7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 16384:16384" ht="45" customHeight="1">
      <c r="A8" s="52" t="s">
        <v>20</v>
      </c>
      <c r="B8" s="65" t="s">
        <v>21</v>
      </c>
      <c r="C8" s="13" t="s">
        <v>14</v>
      </c>
      <c r="D8" s="53">
        <v>90</v>
      </c>
      <c r="E8" s="21">
        <v>26</v>
      </c>
      <c r="F8" s="66">
        <v>290000</v>
      </c>
      <c r="G8" s="19"/>
      <c r="H8" s="32">
        <f>+G8*0.19</f>
        <v>0</v>
      </c>
      <c r="I8" s="35">
        <f>+H8+G8</f>
        <v>0</v>
      </c>
      <c r="J8" s="36">
        <f>+I8*E8*D8</f>
        <v>0</v>
      </c>
      <c r="K8" s="2"/>
      <c r="L8" s="2"/>
      <c r="M8" s="60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 16384:16384" ht="45" customHeight="1">
      <c r="A9" s="50"/>
      <c r="B9" s="16" t="s">
        <v>22</v>
      </c>
      <c r="C9" s="9" t="s">
        <v>14</v>
      </c>
      <c r="D9" s="54"/>
      <c r="E9" s="18">
        <v>10</v>
      </c>
      <c r="F9" s="11">
        <v>250000</v>
      </c>
      <c r="G9" s="20"/>
      <c r="H9" s="33">
        <f>+G9*0.19</f>
        <v>0</v>
      </c>
      <c r="I9" s="12">
        <f>+H9+G9</f>
        <v>0</v>
      </c>
      <c r="J9" s="37">
        <f>+I9*E9*D8</f>
        <v>0</v>
      </c>
      <c r="K9" s="2"/>
      <c r="L9" s="2"/>
      <c r="M9" s="60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 16384:16384" ht="45" customHeight="1">
      <c r="A10" s="50"/>
      <c r="B10" s="27" t="s">
        <v>23</v>
      </c>
      <c r="C10" s="24" t="s">
        <v>17</v>
      </c>
      <c r="D10" s="54"/>
      <c r="E10" s="28" t="s">
        <v>18</v>
      </c>
      <c r="F10" s="26">
        <v>2800000</v>
      </c>
      <c r="G10" s="25">
        <f>+F10</f>
        <v>2800000</v>
      </c>
      <c r="H10" s="24" t="s">
        <v>18</v>
      </c>
      <c r="I10" s="34">
        <f>+G10</f>
        <v>2800000</v>
      </c>
      <c r="J10" s="38">
        <f>+I10*D8</f>
        <v>252000000</v>
      </c>
      <c r="K10" s="2"/>
      <c r="L10" s="2"/>
      <c r="M10" s="60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 16384:16384" ht="45" customHeight="1">
      <c r="A11" s="50"/>
      <c r="B11" s="16" t="s">
        <v>24</v>
      </c>
      <c r="C11" s="9" t="s">
        <v>17</v>
      </c>
      <c r="D11" s="54"/>
      <c r="E11" s="29" t="s">
        <v>18</v>
      </c>
      <c r="F11" s="11">
        <v>280000</v>
      </c>
      <c r="G11" s="20"/>
      <c r="H11" s="33">
        <f>+G11*0.19</f>
        <v>0</v>
      </c>
      <c r="I11" s="12">
        <f>+H11+G11</f>
        <v>0</v>
      </c>
      <c r="J11" s="37">
        <f>+I11*D8</f>
        <v>0</v>
      </c>
      <c r="K11" s="2"/>
      <c r="L11" s="2"/>
      <c r="M11" s="60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 16384:16384" ht="45" customHeight="1">
      <c r="A12" s="50"/>
      <c r="B12" s="23" t="s">
        <v>16</v>
      </c>
      <c r="C12" s="24" t="s">
        <v>17</v>
      </c>
      <c r="D12" s="54"/>
      <c r="E12" s="28" t="s">
        <v>18</v>
      </c>
      <c r="F12" s="26">
        <v>6000000</v>
      </c>
      <c r="G12" s="25">
        <f>+F12</f>
        <v>6000000</v>
      </c>
      <c r="H12" s="24" t="s">
        <v>18</v>
      </c>
      <c r="I12" s="34">
        <f>+G12</f>
        <v>6000000</v>
      </c>
      <c r="J12" s="38">
        <f>+I12*D8</f>
        <v>540000000</v>
      </c>
      <c r="K12" s="2"/>
      <c r="L12" s="2"/>
      <c r="M12" s="60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 16384:16384" ht="45" customHeight="1">
      <c r="A13" s="67"/>
      <c r="B13" s="68" t="s">
        <v>19</v>
      </c>
      <c r="C13" s="69" t="s">
        <v>17</v>
      </c>
      <c r="D13" s="54"/>
      <c r="E13" s="75" t="s">
        <v>18</v>
      </c>
      <c r="F13" s="76">
        <v>600000</v>
      </c>
      <c r="G13" s="71"/>
      <c r="H13" s="72">
        <f>+G13*0.19</f>
        <v>0</v>
      </c>
      <c r="I13" s="73">
        <f>+H13+G13</f>
        <v>0</v>
      </c>
      <c r="J13" s="74">
        <f>+I13*D8</f>
        <v>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 16384:16384" ht="45" customHeight="1">
      <c r="A14" s="52" t="s">
        <v>25</v>
      </c>
      <c r="B14" s="65" t="s">
        <v>21</v>
      </c>
      <c r="C14" s="13" t="s">
        <v>14</v>
      </c>
      <c r="D14" s="53">
        <v>40</v>
      </c>
      <c r="E14" s="21">
        <v>38</v>
      </c>
      <c r="F14" s="35">
        <v>360000</v>
      </c>
      <c r="G14" s="19"/>
      <c r="H14" s="32">
        <f>+G14*0.19</f>
        <v>0</v>
      </c>
      <c r="I14" s="35">
        <f>+H14+G14</f>
        <v>0</v>
      </c>
      <c r="J14" s="36">
        <f>+I14*E14*D14</f>
        <v>0</v>
      </c>
      <c r="K14" s="2"/>
      <c r="L14" s="2"/>
      <c r="M14" s="60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 16384:16384" ht="45" customHeight="1">
      <c r="A15" s="50"/>
      <c r="B15" s="16" t="s">
        <v>22</v>
      </c>
      <c r="C15" s="9" t="s">
        <v>14</v>
      </c>
      <c r="D15" s="54"/>
      <c r="E15" s="18">
        <v>20</v>
      </c>
      <c r="F15" s="12">
        <v>320000</v>
      </c>
      <c r="G15" s="20"/>
      <c r="H15" s="33">
        <f>+G15*0.19</f>
        <v>0</v>
      </c>
      <c r="I15" s="12">
        <f>+H15+G15</f>
        <v>0</v>
      </c>
      <c r="J15" s="37">
        <f>+I15*E15*D14</f>
        <v>0</v>
      </c>
      <c r="K15" s="2"/>
      <c r="L15" s="2"/>
      <c r="M15" s="60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 16384:16384" ht="45" customHeight="1">
      <c r="A16" s="50"/>
      <c r="B16" s="27" t="s">
        <v>23</v>
      </c>
      <c r="C16" s="24" t="s">
        <v>17</v>
      </c>
      <c r="D16" s="54"/>
      <c r="E16" s="28" t="s">
        <v>18</v>
      </c>
      <c r="F16" s="26">
        <v>7000000</v>
      </c>
      <c r="G16" s="25">
        <f>+F16</f>
        <v>7000000</v>
      </c>
      <c r="H16" s="24" t="s">
        <v>18</v>
      </c>
      <c r="I16" s="34">
        <f>+G16</f>
        <v>7000000</v>
      </c>
      <c r="J16" s="38">
        <f>+I16*D14</f>
        <v>280000000</v>
      </c>
      <c r="K16" s="2"/>
      <c r="L16" s="2"/>
      <c r="M16" s="60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4" ht="52.5" customHeight="1">
      <c r="A17" s="50"/>
      <c r="B17" s="16" t="s">
        <v>26</v>
      </c>
      <c r="C17" s="9" t="s">
        <v>17</v>
      </c>
      <c r="D17" s="54"/>
      <c r="E17" s="29" t="s">
        <v>18</v>
      </c>
      <c r="F17" s="12">
        <v>700000</v>
      </c>
      <c r="G17" s="20"/>
      <c r="H17" s="33">
        <f>+G17*0.19</f>
        <v>0</v>
      </c>
      <c r="I17" s="12">
        <f>+H17+G17</f>
        <v>0</v>
      </c>
      <c r="J17" s="37">
        <f>+I17*D14</f>
        <v>0</v>
      </c>
      <c r="K17" s="2"/>
      <c r="L17" s="2"/>
      <c r="M17" s="60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4" ht="52.5" customHeight="1">
      <c r="A18" s="50"/>
      <c r="B18" s="23" t="s">
        <v>16</v>
      </c>
      <c r="C18" s="24" t="s">
        <v>17</v>
      </c>
      <c r="D18" s="54"/>
      <c r="E18" s="28" t="s">
        <v>18</v>
      </c>
      <c r="F18" s="30">
        <v>20000000</v>
      </c>
      <c r="G18" s="31">
        <f>+F18</f>
        <v>20000000</v>
      </c>
      <c r="H18" s="24" t="s">
        <v>18</v>
      </c>
      <c r="I18" s="34">
        <f>+G18</f>
        <v>20000000</v>
      </c>
      <c r="J18" s="38">
        <f>+I18*D14</f>
        <v>800000000</v>
      </c>
      <c r="K18" s="2"/>
      <c r="L18" s="2"/>
      <c r="M18" s="60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4" ht="45" customHeight="1">
      <c r="A19" s="51"/>
      <c r="B19" s="39" t="s">
        <v>19</v>
      </c>
      <c r="C19" s="40" t="s">
        <v>17</v>
      </c>
      <c r="D19" s="55"/>
      <c r="E19" s="45" t="s">
        <v>18</v>
      </c>
      <c r="F19" s="41">
        <v>2000000</v>
      </c>
      <c r="G19" s="42"/>
      <c r="H19" s="43">
        <f>+G19*0.19</f>
        <v>0</v>
      </c>
      <c r="I19" s="41">
        <f>+H19+G19</f>
        <v>0</v>
      </c>
      <c r="J19" s="44">
        <f>+I19*D14</f>
        <v>0</v>
      </c>
      <c r="K19" s="2"/>
      <c r="L19" s="2"/>
      <c r="M19" s="60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4" ht="39.75" customHeight="1">
      <c r="A20" s="77" t="s">
        <v>27</v>
      </c>
      <c r="B20" s="78"/>
      <c r="C20" s="78"/>
      <c r="D20" s="78"/>
      <c r="E20" s="78"/>
      <c r="F20" s="78"/>
      <c r="G20" s="78"/>
      <c r="H20" s="78"/>
      <c r="I20" s="78"/>
      <c r="J20" s="79">
        <f>+SUM(J4:J19)</f>
        <v>2347000000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4" ht="30.75" customHeight="1">
      <c r="A21" s="22" t="s">
        <v>28</v>
      </c>
      <c r="B21" s="8"/>
      <c r="C21" s="8"/>
      <c r="D21" s="8"/>
      <c r="E21" s="8"/>
      <c r="F21" s="8"/>
      <c r="G21" s="8"/>
      <c r="H21" s="8"/>
      <c r="I21" s="8"/>
      <c r="J21" s="7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4" ht="17.25" customHeight="1">
      <c r="A22" s="8"/>
      <c r="B22" s="8"/>
      <c r="C22" s="8"/>
      <c r="D22" s="8"/>
      <c r="E22" s="8"/>
      <c r="F22" s="8"/>
      <c r="G22" s="8"/>
      <c r="H22" s="8"/>
      <c r="I22" s="8"/>
      <c r="J22" s="7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7.25" customHeight="1">
      <c r="A23" s="3" t="s">
        <v>29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7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7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7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7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7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7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7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7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7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7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7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7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7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7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7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7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7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7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7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7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7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7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7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7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7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7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7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7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7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7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7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7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7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7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7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7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7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7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7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7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7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7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7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7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7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7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7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7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7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7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7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7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7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7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7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7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7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7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7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7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7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7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7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7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7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7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7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7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7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7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7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7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7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7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7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7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7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7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7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7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7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7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7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7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7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7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7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7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7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7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7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7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7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7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7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7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7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7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7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7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7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7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7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7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7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7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7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7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7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7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7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7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7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7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7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7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7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7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7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7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7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7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7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7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7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7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7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7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7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7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7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7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7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7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7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7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7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7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7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7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7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7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7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7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7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7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7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7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7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7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7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7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7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7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7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7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7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7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7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7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7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7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7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7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7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7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7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7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7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7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7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7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7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7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7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7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7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7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7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7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7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7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7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7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7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7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7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7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7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7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7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7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7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7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7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7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7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7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7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7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7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7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7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7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7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7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7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7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7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7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7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7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7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7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7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7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7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7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7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7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7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7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7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7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7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7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7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7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7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7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7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7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7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7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7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7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7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7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7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7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7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7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7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7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7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7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7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7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7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7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7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7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7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7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7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7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7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7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7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7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7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7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7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7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7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7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7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7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7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7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7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7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7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7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7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7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7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7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7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7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7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7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7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7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7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7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7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7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7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7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7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7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7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7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7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7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7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7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7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7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7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7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7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7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7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7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7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7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7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7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7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7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7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7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7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7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7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7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7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7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7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7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7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7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7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7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7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7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7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7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7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7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7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7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7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7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7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7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7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7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7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7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7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7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7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7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7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7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7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7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7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7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7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7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7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7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7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7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7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7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7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7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7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7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7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7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7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7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7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7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7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7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7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7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7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7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7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7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7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7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7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7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7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7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7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7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7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7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7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7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7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7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7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7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7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7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7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7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7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7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7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7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7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7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7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7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7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7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7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7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7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7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7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7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7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7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7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7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7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7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7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7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7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7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7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7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7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7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7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7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7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7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7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7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7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7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7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7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7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7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7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7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7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7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7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7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7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7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7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7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7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7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7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7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7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7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7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7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7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7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7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7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7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7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7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7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7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7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7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7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7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7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7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7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7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7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7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7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7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7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7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7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7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7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7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7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7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7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7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7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7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7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7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7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7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7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7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7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7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7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7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7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7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7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7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7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7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7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7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7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7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7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7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7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7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7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7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7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7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7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7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7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7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7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7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7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7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7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7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7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7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7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7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7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7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7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7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7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7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7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7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7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7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7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7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7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7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7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7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7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7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7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7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7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7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7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7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7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7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7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7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7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7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7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7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7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7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7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7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7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7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7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7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7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7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7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7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7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7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7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7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7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7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7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7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7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7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7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7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7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7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7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7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7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7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7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7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7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7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7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7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7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7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7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7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7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7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7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7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7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7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7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7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7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7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7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7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7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7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7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7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7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7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7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7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7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7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7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7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7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7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7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7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7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7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7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7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7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7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7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7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7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7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7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7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7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7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7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7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7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7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7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7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7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7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7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7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7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7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7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7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7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7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7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7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7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7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7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7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7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7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7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7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7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7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7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7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7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7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7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7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7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7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7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7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7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7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7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7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7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7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7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7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7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7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7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7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7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7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7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7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7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7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7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7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7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7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7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7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7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7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7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7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7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7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7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7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7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7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7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7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7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7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7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7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7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7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7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7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7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7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7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7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7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7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7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7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7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7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7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7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7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7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7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7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7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7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7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7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7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7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7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7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7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7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7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7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7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7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7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7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7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7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7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7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7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7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7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7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7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7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7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7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7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7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7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7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7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7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7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7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7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7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7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7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7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7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7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7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7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7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7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7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7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7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7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7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7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7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7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7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7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7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7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7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7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7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7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7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7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7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7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7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7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7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7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7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7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7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7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7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7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7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7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7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7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7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7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7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7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7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7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7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7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7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7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7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7.25" customHeight="1">
      <c r="A861" s="1"/>
      <c r="B861" s="4"/>
      <c r="C861" s="4"/>
      <c r="D861" s="4"/>
      <c r="E861" s="4"/>
      <c r="F861" s="5"/>
      <c r="G861" s="5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4" ht="17.25" customHeight="1">
      <c r="A862" s="1"/>
      <c r="B862" s="4"/>
      <c r="C862" s="4"/>
      <c r="D862" s="4"/>
      <c r="E862" s="4"/>
      <c r="F862" s="5"/>
      <c r="G862" s="5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4" ht="17.25" customHeight="1">
      <c r="A863" s="1"/>
      <c r="B863" s="4"/>
      <c r="C863" s="4"/>
      <c r="D863" s="4"/>
      <c r="E863" s="4"/>
      <c r="F863" s="5"/>
      <c r="G863" s="5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4" ht="17.25" customHeight="1">
      <c r="A864" s="1"/>
      <c r="B864" s="4"/>
      <c r="C864" s="4"/>
      <c r="D864" s="4"/>
      <c r="E864" s="4"/>
      <c r="F864" s="5"/>
      <c r="G864" s="5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7.25" customHeight="1">
      <c r="A865" s="1"/>
      <c r="B865" s="4"/>
      <c r="C865" s="4"/>
      <c r="D865" s="4"/>
      <c r="E865" s="4"/>
      <c r="F865" s="5"/>
      <c r="G865" s="5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7.25" customHeight="1">
      <c r="A866" s="1"/>
      <c r="B866" s="4"/>
      <c r="C866" s="4"/>
      <c r="D866" s="4"/>
      <c r="E866" s="4"/>
      <c r="F866" s="5"/>
      <c r="G866" s="5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7.25" customHeight="1">
      <c r="A867" s="1"/>
      <c r="B867" s="4"/>
      <c r="C867" s="4"/>
      <c r="D867" s="4"/>
      <c r="E867" s="4"/>
      <c r="F867" s="5"/>
      <c r="G867" s="5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7.25" customHeight="1">
      <c r="A868" s="1"/>
      <c r="B868" s="4"/>
      <c r="C868" s="4"/>
      <c r="D868" s="4"/>
      <c r="E868" s="4"/>
      <c r="F868" s="5"/>
      <c r="G868" s="5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7.25" customHeight="1">
      <c r="A869" s="1"/>
      <c r="B869" s="4"/>
      <c r="C869" s="4"/>
      <c r="D869" s="4"/>
      <c r="E869" s="4"/>
      <c r="F869" s="5"/>
      <c r="G869" s="5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7.25" customHeight="1">
      <c r="A870" s="1"/>
      <c r="B870" s="4"/>
      <c r="C870" s="4"/>
      <c r="D870" s="4"/>
      <c r="E870" s="4"/>
      <c r="F870" s="5"/>
      <c r="G870" s="5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7.25" customHeight="1">
      <c r="A871" s="1"/>
      <c r="B871" s="4"/>
      <c r="C871" s="4"/>
      <c r="D871" s="4"/>
      <c r="E871" s="4"/>
      <c r="F871" s="5"/>
      <c r="G871" s="5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7.25" customHeight="1">
      <c r="A872" s="1"/>
      <c r="B872" s="4"/>
      <c r="C872" s="4"/>
      <c r="D872" s="4"/>
      <c r="E872" s="4"/>
      <c r="F872" s="5"/>
      <c r="G872" s="5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7.25" customHeight="1">
      <c r="A873" s="1"/>
      <c r="B873" s="4"/>
      <c r="C873" s="4"/>
      <c r="D873" s="4"/>
      <c r="E873" s="4"/>
      <c r="F873" s="5"/>
      <c r="G873" s="5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7.25" customHeight="1">
      <c r="A874" s="1"/>
      <c r="B874" s="4"/>
      <c r="C874" s="4"/>
      <c r="D874" s="4"/>
      <c r="E874" s="4"/>
      <c r="F874" s="5"/>
      <c r="G874" s="5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7.25" customHeight="1">
      <c r="A875" s="1"/>
      <c r="B875" s="4"/>
      <c r="C875" s="4"/>
      <c r="D875" s="4"/>
      <c r="E875" s="4"/>
      <c r="F875" s="5"/>
      <c r="G875" s="5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7.25" customHeight="1">
      <c r="A876" s="1"/>
      <c r="B876" s="4"/>
      <c r="C876" s="4"/>
      <c r="D876" s="4"/>
      <c r="E876" s="4"/>
      <c r="F876" s="5"/>
      <c r="G876" s="5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7.25" customHeight="1">
      <c r="A877" s="1"/>
      <c r="B877" s="4"/>
      <c r="C877" s="4"/>
      <c r="D877" s="4"/>
      <c r="E877" s="4"/>
      <c r="F877" s="5"/>
      <c r="G877" s="5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7.25" customHeight="1">
      <c r="A878" s="1"/>
      <c r="B878" s="4"/>
      <c r="C878" s="4"/>
      <c r="D878" s="4"/>
      <c r="E878" s="4"/>
      <c r="F878" s="5"/>
      <c r="G878" s="5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7.25" customHeight="1">
      <c r="A879" s="1"/>
      <c r="B879" s="4"/>
      <c r="C879" s="4"/>
      <c r="D879" s="4"/>
      <c r="E879" s="4"/>
      <c r="F879" s="5"/>
      <c r="G879" s="5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7.25" customHeight="1">
      <c r="A880" s="1"/>
      <c r="B880" s="4"/>
      <c r="C880" s="4"/>
      <c r="D880" s="4"/>
      <c r="E880" s="4"/>
      <c r="F880" s="5"/>
      <c r="G880" s="5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7.25" customHeight="1">
      <c r="A881" s="1"/>
      <c r="B881" s="4"/>
      <c r="C881" s="4"/>
      <c r="D881" s="4"/>
      <c r="E881" s="4"/>
      <c r="F881" s="5"/>
      <c r="G881" s="5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7.25" customHeight="1">
      <c r="A882" s="1"/>
      <c r="B882" s="4"/>
      <c r="C882" s="4"/>
      <c r="D882" s="4"/>
      <c r="E882" s="4"/>
      <c r="F882" s="5"/>
      <c r="G882" s="5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7.25" customHeight="1">
      <c r="A883" s="1"/>
      <c r="B883" s="4"/>
      <c r="C883" s="4"/>
      <c r="D883" s="4"/>
      <c r="E883" s="4"/>
      <c r="F883" s="5"/>
      <c r="G883" s="5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7.25" customHeight="1">
      <c r="A884" s="1"/>
      <c r="B884" s="4"/>
      <c r="C884" s="4"/>
      <c r="D884" s="4"/>
      <c r="E884" s="4"/>
      <c r="F884" s="5"/>
      <c r="G884" s="5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7.25" customHeight="1">
      <c r="A885" s="1"/>
      <c r="B885" s="4"/>
      <c r="C885" s="4"/>
      <c r="D885" s="4"/>
      <c r="E885" s="4"/>
      <c r="F885" s="5"/>
      <c r="G885" s="5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7.25" customHeight="1">
      <c r="A886" s="1"/>
      <c r="B886" s="4"/>
      <c r="C886" s="4"/>
      <c r="D886" s="4"/>
      <c r="E886" s="4"/>
      <c r="F886" s="5"/>
      <c r="G886" s="5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7.25" customHeight="1">
      <c r="A887" s="1"/>
      <c r="B887" s="4"/>
      <c r="C887" s="4"/>
      <c r="D887" s="4"/>
      <c r="E887" s="4"/>
      <c r="F887" s="5"/>
      <c r="G887" s="5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7.25" customHeight="1">
      <c r="A888" s="1"/>
      <c r="B888" s="4"/>
      <c r="C888" s="4"/>
      <c r="D888" s="4"/>
      <c r="E888" s="4"/>
      <c r="F888" s="5"/>
      <c r="G888" s="5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7.25" customHeight="1">
      <c r="A889" s="1"/>
      <c r="B889" s="4"/>
      <c r="C889" s="4"/>
      <c r="D889" s="4"/>
      <c r="E889" s="4"/>
      <c r="F889" s="5"/>
      <c r="G889" s="5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7.25" customHeight="1">
      <c r="A890" s="1"/>
      <c r="B890" s="4"/>
      <c r="C890" s="4"/>
      <c r="D890" s="4"/>
      <c r="E890" s="4"/>
      <c r="F890" s="5"/>
      <c r="G890" s="5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7.25" customHeight="1">
      <c r="A891" s="1"/>
      <c r="B891" s="4"/>
      <c r="C891" s="4"/>
      <c r="D891" s="4"/>
      <c r="E891" s="4"/>
      <c r="F891" s="5"/>
      <c r="G891" s="5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7.25" customHeight="1">
      <c r="A892" s="1"/>
      <c r="B892" s="4"/>
      <c r="C892" s="4"/>
      <c r="D892" s="4"/>
      <c r="E892" s="4"/>
      <c r="F892" s="5"/>
      <c r="G892" s="5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7.25" customHeight="1">
      <c r="A893" s="1"/>
      <c r="B893" s="4"/>
      <c r="C893" s="4"/>
      <c r="D893" s="4"/>
      <c r="E893" s="4"/>
      <c r="F893" s="5"/>
      <c r="G893" s="5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7.25" customHeight="1">
      <c r="A894" s="1"/>
      <c r="B894" s="4"/>
      <c r="C894" s="4"/>
      <c r="D894" s="4"/>
      <c r="E894" s="4"/>
      <c r="F894" s="5"/>
      <c r="G894" s="5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7.25" customHeight="1">
      <c r="A895" s="1"/>
      <c r="B895" s="4"/>
      <c r="C895" s="4"/>
      <c r="D895" s="4"/>
      <c r="E895" s="4"/>
      <c r="F895" s="5"/>
      <c r="G895" s="5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7.25" customHeight="1">
      <c r="A896" s="1"/>
      <c r="B896" s="4"/>
      <c r="C896" s="4"/>
      <c r="D896" s="4"/>
      <c r="E896" s="4"/>
      <c r="F896" s="5"/>
      <c r="G896" s="5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7.25" customHeight="1">
      <c r="A897" s="1"/>
      <c r="B897" s="4"/>
      <c r="C897" s="4"/>
      <c r="D897" s="4"/>
      <c r="E897" s="4"/>
      <c r="F897" s="5"/>
      <c r="G897" s="5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7.25" customHeight="1">
      <c r="A898" s="1"/>
      <c r="B898" s="4"/>
      <c r="C898" s="4"/>
      <c r="D898" s="4"/>
      <c r="E898" s="4"/>
      <c r="F898" s="5"/>
      <c r="G898" s="5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7.25" customHeight="1">
      <c r="A899" s="1"/>
      <c r="B899" s="4"/>
      <c r="C899" s="4"/>
      <c r="D899" s="4"/>
      <c r="E899" s="4"/>
      <c r="F899" s="5"/>
      <c r="G899" s="5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7.25" customHeight="1">
      <c r="A900" s="1"/>
      <c r="B900" s="4"/>
      <c r="C900" s="4"/>
      <c r="D900" s="4"/>
      <c r="E900" s="4"/>
      <c r="F900" s="5"/>
      <c r="G900" s="5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7.25" customHeight="1">
      <c r="A901" s="1"/>
      <c r="B901" s="4"/>
      <c r="C901" s="4"/>
      <c r="D901" s="4"/>
      <c r="E901" s="4"/>
      <c r="F901" s="5"/>
      <c r="G901" s="5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7.25" customHeight="1">
      <c r="A902" s="1"/>
      <c r="B902" s="4"/>
      <c r="C902" s="4"/>
      <c r="D902" s="4"/>
      <c r="E902" s="4"/>
      <c r="F902" s="5"/>
      <c r="G902" s="5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7.25" customHeight="1">
      <c r="A903" s="1"/>
      <c r="B903" s="4"/>
      <c r="C903" s="4"/>
      <c r="D903" s="4"/>
      <c r="E903" s="4"/>
      <c r="F903" s="5"/>
      <c r="G903" s="5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7.25" customHeight="1">
      <c r="A904" s="1"/>
      <c r="B904" s="4"/>
      <c r="C904" s="4"/>
      <c r="D904" s="4"/>
      <c r="E904" s="4"/>
      <c r="F904" s="5"/>
      <c r="G904" s="5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7.25" customHeight="1">
      <c r="A905" s="1"/>
      <c r="B905" s="4"/>
      <c r="C905" s="4"/>
      <c r="D905" s="4"/>
      <c r="E905" s="4"/>
      <c r="F905" s="5"/>
      <c r="G905" s="5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7.25" customHeight="1">
      <c r="A906" s="1"/>
      <c r="B906" s="4"/>
      <c r="C906" s="4"/>
      <c r="D906" s="4"/>
      <c r="E906" s="4"/>
      <c r="F906" s="5"/>
      <c r="G906" s="5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7.25" customHeight="1">
      <c r="A907" s="1"/>
      <c r="B907" s="4"/>
      <c r="C907" s="4"/>
      <c r="D907" s="4"/>
      <c r="E907" s="4"/>
      <c r="F907" s="5"/>
      <c r="G907" s="5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7.25" customHeight="1">
      <c r="A908" s="1"/>
      <c r="B908" s="4"/>
      <c r="C908" s="4"/>
      <c r="D908" s="4"/>
      <c r="E908" s="4"/>
      <c r="F908" s="5"/>
      <c r="G908" s="5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7.25" customHeight="1">
      <c r="A909" s="1"/>
      <c r="B909" s="4"/>
      <c r="C909" s="4"/>
      <c r="D909" s="4"/>
      <c r="E909" s="4"/>
      <c r="F909" s="5"/>
      <c r="G909" s="5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7.25" customHeight="1">
      <c r="A910" s="1"/>
      <c r="B910" s="4"/>
      <c r="C910" s="4"/>
      <c r="D910" s="4"/>
      <c r="E910" s="4"/>
      <c r="F910" s="5"/>
      <c r="G910" s="5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7.25" customHeight="1">
      <c r="A911" s="1"/>
      <c r="B911" s="4"/>
      <c r="C911" s="4"/>
      <c r="D911" s="4"/>
      <c r="E911" s="4"/>
      <c r="F911" s="5"/>
      <c r="G911" s="5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7.25" customHeight="1">
      <c r="A912" s="1"/>
      <c r="B912" s="4"/>
      <c r="C912" s="4"/>
      <c r="D912" s="4"/>
      <c r="E912" s="4"/>
      <c r="F912" s="5"/>
      <c r="G912" s="5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7.25" customHeight="1">
      <c r="A913" s="1"/>
      <c r="B913" s="4"/>
      <c r="C913" s="4"/>
      <c r="D913" s="4"/>
      <c r="E913" s="4"/>
      <c r="F913" s="5"/>
      <c r="G913" s="5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7.25" customHeight="1">
      <c r="A914" s="1"/>
      <c r="B914" s="4"/>
      <c r="C914" s="4"/>
      <c r="D914" s="4"/>
      <c r="E914" s="4"/>
      <c r="F914" s="5"/>
      <c r="G914" s="5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7.25" customHeight="1">
      <c r="A915" s="1"/>
      <c r="B915" s="4"/>
      <c r="C915" s="4"/>
      <c r="D915" s="4"/>
      <c r="E915" s="4"/>
      <c r="F915" s="5"/>
      <c r="G915" s="5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7.25" customHeight="1">
      <c r="A916" s="1"/>
      <c r="B916" s="4"/>
      <c r="C916" s="4"/>
      <c r="D916" s="4"/>
      <c r="E916" s="4"/>
      <c r="F916" s="5"/>
      <c r="G916" s="5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7.25" customHeight="1">
      <c r="A917" s="1"/>
      <c r="B917" s="4"/>
      <c r="C917" s="4"/>
      <c r="D917" s="4"/>
      <c r="E917" s="4"/>
      <c r="F917" s="5"/>
      <c r="G917" s="5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7.25" customHeight="1">
      <c r="A918" s="1"/>
      <c r="B918" s="4"/>
      <c r="C918" s="4"/>
      <c r="D918" s="4"/>
      <c r="E918" s="4"/>
      <c r="F918" s="5"/>
      <c r="G918" s="5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7.25" customHeight="1">
      <c r="A919" s="1"/>
      <c r="B919" s="4"/>
      <c r="C919" s="4"/>
      <c r="D919" s="4"/>
      <c r="E919" s="4"/>
      <c r="F919" s="5"/>
      <c r="G919" s="5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7.25" customHeight="1">
      <c r="A920" s="1"/>
      <c r="B920" s="4"/>
      <c r="C920" s="4"/>
      <c r="D920" s="4"/>
      <c r="E920" s="4"/>
      <c r="F920" s="5"/>
      <c r="G920" s="5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7.25" customHeight="1">
      <c r="A921" s="1"/>
      <c r="B921" s="4"/>
      <c r="C921" s="4"/>
      <c r="D921" s="4"/>
      <c r="E921" s="4"/>
      <c r="F921" s="5"/>
      <c r="G921" s="5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7.25" customHeight="1">
      <c r="A922" s="1"/>
      <c r="B922" s="4"/>
      <c r="C922" s="4"/>
      <c r="D922" s="4"/>
      <c r="E922" s="4"/>
      <c r="F922" s="5"/>
      <c r="G922" s="5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7.25" customHeight="1">
      <c r="A923" s="1"/>
      <c r="B923" s="4"/>
      <c r="C923" s="4"/>
      <c r="D923" s="4"/>
      <c r="E923" s="4"/>
      <c r="F923" s="5"/>
      <c r="G923" s="5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7.25" customHeight="1">
      <c r="A924" s="1"/>
      <c r="B924" s="4"/>
      <c r="C924" s="4"/>
      <c r="D924" s="4"/>
      <c r="E924" s="4"/>
      <c r="F924" s="5"/>
      <c r="G924" s="5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7.25" customHeight="1">
      <c r="A925" s="1"/>
      <c r="B925" s="4"/>
      <c r="C925" s="4"/>
      <c r="D925" s="4"/>
      <c r="E925" s="4"/>
      <c r="F925" s="5"/>
      <c r="G925" s="5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7.25" customHeight="1">
      <c r="A926" s="1"/>
      <c r="B926" s="4"/>
      <c r="C926" s="4"/>
      <c r="D926" s="4"/>
      <c r="E926" s="4"/>
      <c r="F926" s="5"/>
      <c r="G926" s="5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7.25" customHeight="1">
      <c r="A927" s="1"/>
      <c r="B927" s="4"/>
      <c r="C927" s="4"/>
      <c r="D927" s="4"/>
      <c r="E927" s="4"/>
      <c r="F927" s="5"/>
      <c r="G927" s="5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7.25" customHeight="1">
      <c r="A928" s="1"/>
      <c r="B928" s="4"/>
      <c r="C928" s="4"/>
      <c r="D928" s="4"/>
      <c r="E928" s="4"/>
      <c r="F928" s="5"/>
      <c r="G928" s="5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7.25" customHeight="1">
      <c r="A929" s="1"/>
      <c r="B929" s="4"/>
      <c r="C929" s="4"/>
      <c r="D929" s="4"/>
      <c r="E929" s="4"/>
      <c r="F929" s="5"/>
      <c r="G929" s="5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7.25" customHeight="1">
      <c r="A930" s="1"/>
      <c r="B930" s="4"/>
      <c r="C930" s="4"/>
      <c r="D930" s="4"/>
      <c r="E930" s="4"/>
      <c r="F930" s="5"/>
      <c r="G930" s="5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7.25" customHeight="1">
      <c r="A931" s="1"/>
      <c r="B931" s="4"/>
      <c r="C931" s="4"/>
      <c r="D931" s="4"/>
      <c r="E931" s="4"/>
      <c r="F931" s="5"/>
      <c r="G931" s="5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7.25" customHeight="1">
      <c r="A932" s="1"/>
      <c r="B932" s="4"/>
      <c r="C932" s="4"/>
      <c r="D932" s="4"/>
      <c r="E932" s="4"/>
      <c r="F932" s="5"/>
      <c r="G932" s="5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7.25" customHeight="1">
      <c r="A933" s="1"/>
      <c r="B933" s="4"/>
      <c r="C933" s="4"/>
      <c r="D933" s="4"/>
      <c r="E933" s="4"/>
      <c r="F933" s="5"/>
      <c r="G933" s="5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7.25" customHeight="1">
      <c r="A934" s="1"/>
      <c r="B934" s="4"/>
      <c r="C934" s="4"/>
      <c r="D934" s="4"/>
      <c r="E934" s="4"/>
      <c r="F934" s="5"/>
      <c r="G934" s="5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7.25" customHeight="1">
      <c r="A935" s="1"/>
      <c r="B935" s="4"/>
      <c r="C935" s="4"/>
      <c r="D935" s="4"/>
      <c r="E935" s="4"/>
      <c r="F935" s="5"/>
      <c r="G935" s="5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7.25" customHeight="1">
      <c r="A936" s="1"/>
      <c r="B936" s="4"/>
      <c r="C936" s="4"/>
      <c r="D936" s="4"/>
      <c r="E936" s="4"/>
      <c r="F936" s="5"/>
      <c r="G936" s="5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7.25" customHeight="1">
      <c r="A937" s="1"/>
      <c r="B937" s="4"/>
      <c r="C937" s="4"/>
      <c r="D937" s="4"/>
      <c r="E937" s="4"/>
      <c r="F937" s="5"/>
      <c r="G937" s="5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7.25" customHeight="1">
      <c r="A938" s="1"/>
      <c r="B938" s="4"/>
      <c r="C938" s="4"/>
      <c r="D938" s="4"/>
      <c r="E938" s="4"/>
      <c r="F938" s="5"/>
      <c r="G938" s="5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7.25" customHeight="1">
      <c r="A939" s="1"/>
      <c r="B939" s="4"/>
      <c r="C939" s="4"/>
      <c r="D939" s="4"/>
      <c r="E939" s="4"/>
      <c r="F939" s="5"/>
      <c r="G939" s="5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7.25" customHeight="1">
      <c r="A940" s="1"/>
      <c r="B940" s="4"/>
      <c r="C940" s="4"/>
      <c r="D940" s="4"/>
      <c r="E940" s="4"/>
      <c r="F940" s="5"/>
      <c r="G940" s="5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7.25" customHeight="1">
      <c r="A941" s="1"/>
      <c r="B941" s="4"/>
      <c r="C941" s="4"/>
      <c r="D941" s="4"/>
      <c r="E941" s="4"/>
      <c r="F941" s="5"/>
      <c r="G941" s="5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7.25" customHeight="1">
      <c r="A942" s="1"/>
      <c r="B942" s="4"/>
      <c r="C942" s="4"/>
      <c r="D942" s="4"/>
      <c r="E942" s="4"/>
      <c r="F942" s="5"/>
      <c r="G942" s="5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7.25" customHeight="1">
      <c r="A943" s="1"/>
      <c r="B943" s="4"/>
      <c r="C943" s="4"/>
      <c r="D943" s="4"/>
      <c r="E943" s="4"/>
      <c r="F943" s="5"/>
      <c r="G943" s="5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7.25" customHeight="1">
      <c r="A944" s="1"/>
      <c r="B944" s="4"/>
      <c r="C944" s="4"/>
      <c r="D944" s="4"/>
      <c r="E944" s="4"/>
      <c r="F944" s="5"/>
      <c r="G944" s="5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7.25" customHeight="1">
      <c r="A945" s="1"/>
      <c r="B945" s="4"/>
      <c r="C945" s="4"/>
      <c r="D945" s="4"/>
      <c r="E945" s="4"/>
      <c r="F945" s="5"/>
      <c r="G945" s="5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7.25" customHeight="1">
      <c r="A946" s="1"/>
      <c r="B946" s="4"/>
      <c r="C946" s="4"/>
      <c r="D946" s="4"/>
      <c r="E946" s="4"/>
      <c r="F946" s="5"/>
      <c r="G946" s="5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7.25" customHeight="1">
      <c r="A947" s="1"/>
      <c r="B947" s="4"/>
      <c r="C947" s="4"/>
      <c r="D947" s="4"/>
      <c r="E947" s="4"/>
      <c r="F947" s="5"/>
      <c r="G947" s="5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7.25" customHeight="1">
      <c r="A948" s="1"/>
      <c r="B948" s="4"/>
      <c r="C948" s="4"/>
      <c r="D948" s="4"/>
      <c r="E948" s="4"/>
      <c r="F948" s="5"/>
      <c r="G948" s="5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7.25" customHeight="1">
      <c r="A949" s="1"/>
      <c r="B949" s="4"/>
      <c r="C949" s="4"/>
      <c r="D949" s="4"/>
      <c r="E949" s="4"/>
      <c r="F949" s="5"/>
      <c r="G949" s="5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7.25" customHeight="1">
      <c r="A950" s="1"/>
      <c r="B950" s="4"/>
      <c r="C950" s="4"/>
      <c r="D950" s="4"/>
      <c r="E950" s="4"/>
      <c r="F950" s="5"/>
      <c r="G950" s="5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7.25" customHeight="1">
      <c r="A951" s="1"/>
      <c r="B951" s="4"/>
      <c r="C951" s="4"/>
      <c r="D951" s="4"/>
      <c r="E951" s="4"/>
      <c r="F951" s="5"/>
      <c r="G951" s="5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7.25" customHeight="1">
      <c r="A952" s="1"/>
      <c r="B952" s="4"/>
      <c r="C952" s="4"/>
      <c r="D952" s="4"/>
      <c r="E952" s="4"/>
      <c r="F952" s="5"/>
      <c r="G952" s="5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7.25" customHeight="1">
      <c r="A953" s="1"/>
      <c r="B953" s="4"/>
      <c r="C953" s="4"/>
      <c r="D953" s="4"/>
      <c r="E953" s="4"/>
      <c r="F953" s="5"/>
      <c r="G953" s="5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7.25" customHeight="1">
      <c r="A954" s="1"/>
      <c r="B954" s="4"/>
      <c r="C954" s="4"/>
      <c r="D954" s="4"/>
      <c r="E954" s="4"/>
      <c r="F954" s="5"/>
      <c r="G954" s="5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7.25" customHeight="1">
      <c r="A955" s="1"/>
      <c r="B955" s="4"/>
      <c r="C955" s="4"/>
      <c r="D955" s="4"/>
      <c r="E955" s="4"/>
      <c r="F955" s="5"/>
      <c r="G955" s="5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7.25" customHeight="1">
      <c r="A956" s="1"/>
      <c r="B956" s="4"/>
      <c r="C956" s="4"/>
      <c r="D956" s="4"/>
      <c r="E956" s="4"/>
      <c r="F956" s="5"/>
      <c r="G956" s="5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7.25" customHeight="1">
      <c r="A957" s="1"/>
      <c r="B957" s="4"/>
      <c r="C957" s="4"/>
      <c r="D957" s="4"/>
      <c r="E957" s="4"/>
      <c r="F957" s="5"/>
      <c r="G957" s="5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7.25" customHeight="1">
      <c r="A958" s="1"/>
      <c r="B958" s="4"/>
      <c r="C958" s="4"/>
      <c r="D958" s="4"/>
      <c r="E958" s="4"/>
      <c r="F958" s="5"/>
      <c r="G958" s="5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7.25" customHeight="1">
      <c r="A959" s="1"/>
      <c r="B959" s="4"/>
      <c r="C959" s="4"/>
      <c r="D959" s="4"/>
      <c r="E959" s="4"/>
      <c r="F959" s="5"/>
      <c r="G959" s="5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7.25" customHeight="1">
      <c r="A960" s="1"/>
      <c r="B960" s="4"/>
      <c r="C960" s="4"/>
      <c r="D960" s="4"/>
      <c r="E960" s="4"/>
      <c r="F960" s="5"/>
      <c r="G960" s="5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7.25" customHeight="1">
      <c r="A961" s="1"/>
      <c r="B961" s="4"/>
      <c r="C961" s="4"/>
      <c r="D961" s="4"/>
      <c r="E961" s="4"/>
      <c r="F961" s="5"/>
      <c r="G961" s="5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7.25" customHeight="1">
      <c r="A962" s="1"/>
      <c r="B962" s="4"/>
      <c r="C962" s="4"/>
      <c r="D962" s="4"/>
      <c r="E962" s="4"/>
      <c r="F962" s="5"/>
      <c r="G962" s="5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7.25" customHeight="1">
      <c r="A963" s="1"/>
      <c r="B963" s="4"/>
      <c r="C963" s="4"/>
      <c r="D963" s="4"/>
      <c r="E963" s="4"/>
      <c r="F963" s="5"/>
      <c r="G963" s="5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7.25" customHeight="1">
      <c r="A964" s="1"/>
      <c r="B964" s="4"/>
      <c r="C964" s="4"/>
      <c r="D964" s="4"/>
      <c r="E964" s="4"/>
      <c r="F964" s="5"/>
      <c r="G964" s="5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7.25" customHeight="1">
      <c r="A965" s="1"/>
      <c r="B965" s="4"/>
      <c r="C965" s="4"/>
      <c r="D965" s="4"/>
      <c r="E965" s="4"/>
      <c r="F965" s="5"/>
      <c r="G965" s="5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7.25" customHeight="1">
      <c r="A966" s="1"/>
      <c r="B966" s="4"/>
      <c r="C966" s="4"/>
      <c r="D966" s="4"/>
      <c r="E966" s="4"/>
      <c r="F966" s="5"/>
      <c r="G966" s="5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7.25" customHeight="1">
      <c r="A967" s="1"/>
      <c r="B967" s="4"/>
      <c r="C967" s="4"/>
      <c r="D967" s="4"/>
      <c r="E967" s="4"/>
      <c r="F967" s="5"/>
      <c r="G967" s="5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7.25" customHeight="1">
      <c r="A968" s="1"/>
      <c r="B968" s="4"/>
      <c r="C968" s="4"/>
      <c r="D968" s="4"/>
      <c r="E968" s="4"/>
      <c r="F968" s="5"/>
      <c r="G968" s="5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7.25" customHeight="1">
      <c r="A969" s="1"/>
      <c r="B969" s="4"/>
      <c r="C969" s="4"/>
      <c r="D969" s="4"/>
      <c r="E969" s="4"/>
      <c r="F969" s="5"/>
      <c r="G969" s="5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7.25" customHeight="1">
      <c r="A970" s="1"/>
      <c r="B970" s="4"/>
      <c r="C970" s="4"/>
      <c r="D970" s="4"/>
      <c r="E970" s="4"/>
      <c r="F970" s="5"/>
      <c r="G970" s="5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7.25" customHeight="1">
      <c r="A971" s="1"/>
      <c r="B971" s="4"/>
      <c r="C971" s="4"/>
      <c r="D971" s="4"/>
      <c r="E971" s="4"/>
      <c r="F971" s="5"/>
      <c r="G971" s="5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7.25" customHeight="1">
      <c r="A972" s="1"/>
      <c r="B972" s="4"/>
      <c r="C972" s="4"/>
      <c r="D972" s="4"/>
      <c r="E972" s="4"/>
      <c r="F972" s="5"/>
      <c r="G972" s="5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7.25" customHeight="1">
      <c r="A973" s="1"/>
      <c r="B973" s="4"/>
      <c r="C973" s="4"/>
      <c r="D973" s="4"/>
      <c r="E973" s="4"/>
      <c r="F973" s="5"/>
      <c r="G973" s="5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7.25" customHeight="1">
      <c r="A974" s="1"/>
      <c r="B974" s="4"/>
      <c r="C974" s="4"/>
      <c r="D974" s="4"/>
      <c r="E974" s="4"/>
      <c r="F974" s="5"/>
      <c r="G974" s="5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7.25" customHeight="1">
      <c r="A975" s="1"/>
      <c r="B975" s="4"/>
      <c r="C975" s="4"/>
      <c r="D975" s="4"/>
      <c r="E975" s="4"/>
      <c r="F975" s="5"/>
      <c r="G975" s="5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7.25" customHeight="1">
      <c r="A976" s="1"/>
      <c r="B976" s="4"/>
      <c r="C976" s="4"/>
      <c r="D976" s="4"/>
      <c r="E976" s="4"/>
      <c r="F976" s="5"/>
      <c r="G976" s="5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7.25" customHeight="1">
      <c r="A977" s="1"/>
      <c r="B977" s="4"/>
      <c r="C977" s="4"/>
      <c r="D977" s="4"/>
      <c r="E977" s="4"/>
      <c r="F977" s="5"/>
      <c r="G977" s="5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7.25" customHeight="1">
      <c r="A978" s="1"/>
      <c r="B978" s="4"/>
      <c r="C978" s="4"/>
      <c r="D978" s="4"/>
      <c r="E978" s="4"/>
      <c r="F978" s="5"/>
      <c r="G978" s="5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7.25" customHeight="1">
      <c r="A979" s="1"/>
      <c r="B979" s="4"/>
      <c r="C979" s="4"/>
      <c r="D979" s="4"/>
      <c r="E979" s="4"/>
      <c r="F979" s="5"/>
      <c r="G979" s="5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7.25" customHeight="1">
      <c r="A980" s="1"/>
      <c r="B980" s="4"/>
      <c r="C980" s="4"/>
      <c r="D980" s="4"/>
      <c r="E980" s="4"/>
      <c r="F980" s="5"/>
      <c r="G980" s="5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7.25" customHeight="1">
      <c r="A981" s="1"/>
      <c r="B981" s="4"/>
      <c r="C981" s="4"/>
      <c r="D981" s="4"/>
      <c r="E981" s="4"/>
      <c r="F981" s="5"/>
      <c r="G981" s="5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7.25" customHeight="1">
      <c r="A982" s="1"/>
      <c r="B982" s="4"/>
      <c r="C982" s="4"/>
      <c r="D982" s="4"/>
      <c r="E982" s="4"/>
      <c r="F982" s="5"/>
      <c r="G982" s="5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7.25" customHeight="1">
      <c r="A983" s="1"/>
      <c r="B983" s="4"/>
      <c r="C983" s="4"/>
      <c r="D983" s="4"/>
      <c r="E983" s="4"/>
      <c r="F983" s="5"/>
      <c r="G983" s="5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7.25" customHeight="1">
      <c r="A984" s="1"/>
      <c r="B984" s="4"/>
      <c r="C984" s="4"/>
      <c r="D984" s="4"/>
      <c r="E984" s="4"/>
      <c r="F984" s="5"/>
      <c r="G984" s="5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7.25" customHeight="1">
      <c r="A985" s="1"/>
      <c r="B985" s="4"/>
      <c r="C985" s="4"/>
      <c r="D985" s="4"/>
      <c r="E985" s="4"/>
      <c r="F985" s="5"/>
      <c r="G985" s="5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7.25" customHeight="1">
      <c r="A986" s="1"/>
      <c r="B986" s="4"/>
      <c r="C986" s="4"/>
      <c r="D986" s="4"/>
      <c r="E986" s="4"/>
      <c r="F986" s="5"/>
      <c r="G986" s="5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7.25" customHeight="1">
      <c r="A987" s="1"/>
      <c r="B987" s="4"/>
      <c r="C987" s="4"/>
      <c r="D987" s="4"/>
      <c r="E987" s="4"/>
      <c r="F987" s="5"/>
      <c r="G987" s="5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7.25" customHeight="1">
      <c r="A988" s="1"/>
      <c r="B988" s="4"/>
      <c r="C988" s="4"/>
      <c r="D988" s="4"/>
      <c r="E988" s="4"/>
      <c r="F988" s="5"/>
      <c r="G988" s="5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7.25" customHeight="1">
      <c r="A989" s="1"/>
      <c r="B989" s="4"/>
      <c r="C989" s="4"/>
      <c r="D989" s="4"/>
      <c r="E989" s="4"/>
      <c r="F989" s="5"/>
      <c r="G989" s="5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7.25" customHeight="1">
      <c r="A990" s="1"/>
      <c r="B990" s="4"/>
      <c r="C990" s="4"/>
      <c r="D990" s="4"/>
      <c r="E990" s="4"/>
      <c r="F990" s="5"/>
      <c r="G990" s="5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7.25" customHeight="1">
      <c r="A991" s="1"/>
      <c r="B991" s="4"/>
      <c r="C991" s="4"/>
      <c r="D991" s="4"/>
      <c r="E991" s="4"/>
      <c r="F991" s="5"/>
      <c r="G991" s="5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7.25" customHeight="1">
      <c r="A992" s="1"/>
      <c r="B992" s="4"/>
      <c r="C992" s="4"/>
      <c r="D992" s="4"/>
      <c r="E992" s="4"/>
      <c r="F992" s="5"/>
      <c r="G992" s="5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7.25" customHeight="1">
      <c r="A993" s="1"/>
      <c r="B993" s="4"/>
      <c r="C993" s="4"/>
      <c r="D993" s="4"/>
      <c r="E993" s="4"/>
      <c r="F993" s="5"/>
      <c r="G993" s="5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7.25" customHeight="1">
      <c r="A994" s="1"/>
      <c r="B994" s="4"/>
      <c r="C994" s="4"/>
      <c r="D994" s="4"/>
      <c r="E994" s="4"/>
      <c r="F994" s="5"/>
      <c r="G994" s="5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7.25" customHeight="1">
      <c r="A995" s="1"/>
      <c r="B995" s="4"/>
      <c r="C995" s="4"/>
      <c r="D995" s="4"/>
      <c r="E995" s="4"/>
      <c r="F995" s="5"/>
      <c r="G995" s="5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7.25" customHeight="1">
      <c r="A996" s="1"/>
      <c r="B996" s="4"/>
      <c r="C996" s="4"/>
      <c r="D996" s="4"/>
      <c r="E996" s="4"/>
      <c r="F996" s="5"/>
      <c r="G996" s="5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7.25" customHeight="1">
      <c r="A997" s="1"/>
      <c r="B997" s="4"/>
      <c r="C997" s="4"/>
      <c r="D997" s="4"/>
      <c r="E997" s="4"/>
      <c r="F997" s="5"/>
      <c r="G997" s="5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7.25" customHeight="1">
      <c r="A998" s="1"/>
      <c r="B998" s="4"/>
      <c r="C998" s="4"/>
      <c r="D998" s="4"/>
      <c r="E998" s="4"/>
      <c r="F998" s="5"/>
      <c r="G998" s="5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7.25" customHeight="1">
      <c r="A999" s="1"/>
      <c r="B999" s="4"/>
      <c r="C999" s="4"/>
      <c r="D999" s="4"/>
      <c r="E999" s="4"/>
      <c r="F999" s="5"/>
      <c r="G999" s="5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7.25" customHeight="1">
      <c r="A1000" s="1"/>
      <c r="B1000" s="4"/>
      <c r="C1000" s="4"/>
      <c r="D1000" s="4"/>
      <c r="E1000" s="4"/>
      <c r="F1000" s="5"/>
      <c r="G1000" s="5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7.25" customHeight="1">
      <c r="A1001" s="1"/>
      <c r="B1001" s="4"/>
      <c r="C1001" s="4"/>
      <c r="D1001" s="4"/>
      <c r="E1001" s="4"/>
      <c r="F1001" s="5"/>
      <c r="G1001" s="5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7.25" customHeight="1">
      <c r="A1002" s="1"/>
      <c r="B1002" s="4"/>
      <c r="C1002" s="4"/>
      <c r="D1002" s="4"/>
      <c r="E1002" s="4"/>
      <c r="F1002" s="5"/>
      <c r="G1002" s="5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7.25" customHeight="1">
      <c r="A1003" s="1"/>
      <c r="B1003" s="4"/>
      <c r="C1003" s="4"/>
      <c r="D1003" s="4"/>
      <c r="E1003" s="4"/>
      <c r="F1003" s="5"/>
      <c r="G1003" s="5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7.25" customHeight="1">
      <c r="A1004" s="1"/>
      <c r="B1004" s="4"/>
      <c r="C1004" s="4"/>
      <c r="D1004" s="4"/>
      <c r="E1004" s="4"/>
      <c r="F1004" s="5"/>
      <c r="G1004" s="5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5" customHeight="1">
      <c r="B1005" s="4"/>
      <c r="C1005" s="4"/>
      <c r="D1005" s="4"/>
      <c r="E1005" s="4"/>
      <c r="F1005" s="5"/>
      <c r="G1005" s="5"/>
    </row>
    <row r="1006" spans="1:23" ht="15" customHeight="1">
      <c r="B1006" s="4"/>
      <c r="C1006" s="4"/>
      <c r="D1006" s="4"/>
      <c r="E1006" s="4"/>
      <c r="F1006" s="5"/>
      <c r="G1006" s="5"/>
    </row>
    <row r="1007" spans="1:23" ht="15" customHeight="1">
      <c r="B1007" s="4"/>
      <c r="C1007" s="4"/>
      <c r="D1007" s="4"/>
      <c r="E1007" s="4"/>
      <c r="F1007" s="5"/>
      <c r="G1007" s="5"/>
    </row>
    <row r="1008" spans="1:23" ht="15" customHeight="1">
      <c r="B1008" s="4"/>
      <c r="C1008" s="4"/>
      <c r="D1008" s="4"/>
      <c r="E1008" s="4"/>
      <c r="F1008" s="5"/>
      <c r="G1008" s="5"/>
    </row>
    <row r="1009" spans="2:7" ht="15" customHeight="1">
      <c r="B1009" s="4"/>
      <c r="C1009" s="4"/>
      <c r="D1009" s="4"/>
      <c r="E1009" s="4"/>
      <c r="F1009" s="5"/>
      <c r="G1009" s="5"/>
    </row>
    <row r="1010" spans="2:7" ht="15" customHeight="1">
      <c r="B1010" s="4"/>
      <c r="C1010" s="4"/>
      <c r="D1010" s="4"/>
      <c r="E1010" s="4"/>
      <c r="F1010" s="5"/>
      <c r="G1010" s="5"/>
    </row>
    <row r="1011" spans="2:7" ht="15" customHeight="1">
      <c r="B1011" s="4"/>
      <c r="C1011" s="4"/>
      <c r="D1011" s="4"/>
      <c r="E1011" s="4"/>
      <c r="F1011" s="5"/>
      <c r="G1011" s="5"/>
    </row>
    <row r="1012" spans="2:7" ht="15" customHeight="1">
      <c r="B1012" s="4"/>
      <c r="C1012" s="4"/>
      <c r="D1012" s="4"/>
      <c r="E1012" s="4"/>
      <c r="F1012" s="5"/>
      <c r="G1012" s="5"/>
    </row>
  </sheetData>
  <mergeCells count="9">
    <mergeCell ref="A1:J1"/>
    <mergeCell ref="A20:I20"/>
    <mergeCell ref="A8:A13"/>
    <mergeCell ref="A14:A19"/>
    <mergeCell ref="A4:A7"/>
    <mergeCell ref="D4:D7"/>
    <mergeCell ref="D8:D13"/>
    <mergeCell ref="D14:D19"/>
    <mergeCell ref="A2:J2"/>
  </mergeCells>
  <pageMargins left="0.7" right="0.7" top="0.75" bottom="0.75" header="0" footer="0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3B2D5515AC4B74B8DD981EE76F50268" ma:contentTypeVersion="17" ma:contentTypeDescription="Crear nuevo documento." ma:contentTypeScope="" ma:versionID="00be597fdc6121031fef8f4d7b24e4a6">
  <xsd:schema xmlns:xsd="http://www.w3.org/2001/XMLSchema" xmlns:xs="http://www.w3.org/2001/XMLSchema" xmlns:p="http://schemas.microsoft.com/office/2006/metadata/properties" xmlns:ns2="5bdf7946-cb46-492d-9220-ac9c2b9e1a92" xmlns:ns3="d81e95da-0b21-479c-90af-9cd6e6a446a1" targetNamespace="http://schemas.microsoft.com/office/2006/metadata/properties" ma:root="true" ma:fieldsID="8598fb0a688101e414d1a92c36243064" ns2:_="" ns3:_="">
    <xsd:import namespace="5bdf7946-cb46-492d-9220-ac9c2b9e1a92"/>
    <xsd:import namespace="d81e95da-0b21-479c-90af-9cd6e6a446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df7946-cb46-492d-9220-ac9c2b9e1a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2d8631a-4e50-4419-9e1d-1838066ed4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1e95da-0b21-479c-90af-9cd6e6a446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fc7e05e-0d71-47b2-92f0-a0c12ba4d0d1}" ma:internalName="TaxCatchAll" ma:showField="CatchAllData" ma:web="d81e95da-0b21-479c-90af-9cd6e6a446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bdf7946-cb46-492d-9220-ac9c2b9e1a92">
      <Terms xmlns="http://schemas.microsoft.com/office/infopath/2007/PartnerControls"/>
    </lcf76f155ced4ddcb4097134ff3c332f>
    <TaxCatchAll xmlns="d81e95da-0b21-479c-90af-9cd6e6a446a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70BA68-6829-4A1D-AB5C-D262E645335B}"/>
</file>

<file path=customXml/itemProps2.xml><?xml version="1.0" encoding="utf-8"?>
<ds:datastoreItem xmlns:ds="http://schemas.openxmlformats.org/officeDocument/2006/customXml" ds:itemID="{4C96197D-B226-4B49-82A5-12734DE9B4B7}"/>
</file>

<file path=customXml/itemProps3.xml><?xml version="1.0" encoding="utf-8"?>
<ds:datastoreItem xmlns:ds="http://schemas.openxmlformats.org/officeDocument/2006/customXml" ds:itemID="{F4C8FB18-783A-4320-97BD-53BEBB6325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Unidad Elegibilidad Propaís</dc:creator>
  <cp:keywords/>
  <dc:description/>
  <cp:lastModifiedBy/>
  <cp:revision/>
  <dcterms:created xsi:type="dcterms:W3CDTF">2012-03-28T01:14:35Z</dcterms:created>
  <dcterms:modified xsi:type="dcterms:W3CDTF">2023-09-25T19:32:48Z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0x01010013B2D5515AC4B74B8DD981EE76F50268</vt:lpwstr>
  </property>
  <property fmtid="{D5CDD505-2E9C-101B-9397-08002B2CF9AE}" pid="3" name="MediaServiceImageTags">
    <vt:lpwstr/>
  </property>
</Properties>
</file>